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799" activeTab="0"/>
  </bookViews>
  <sheets>
    <sheet name="JPLCHATS T1 Summary" sheetId="1" r:id="rId1"/>
    <sheet name="JPLCHATS T2 MAT and CWIP Adj" sheetId="2" r:id="rId2"/>
    <sheet name="JPLCHATS T3 TAG Prop &gt;= $500K" sheetId="3" r:id="rId3"/>
    <sheet name="JPLCHATS T4 MAT &gt;= $500K" sheetId="4" r:id="rId4"/>
    <sheet name="JPLCHATS T5 CWIP" sheetId="5" r:id="rId5"/>
  </sheets>
  <definedNames/>
  <calcPr fullCalcOnLoad="1"/>
</workbook>
</file>

<file path=xl/comments1.xml><?xml version="1.0" encoding="utf-8"?>
<comments xmlns="http://schemas.openxmlformats.org/spreadsheetml/2006/main">
  <authors>
    <author>Elaine Slaugh</author>
    <author>Vahid Rowhani</author>
    <author>aschang</author>
  </authors>
  <commentList>
    <comment ref="C6" authorId="0">
      <text>
        <r>
          <rPr>
            <b/>
            <sz val="10"/>
            <rFont val="Calibri"/>
            <family val="2"/>
          </rPr>
          <t>Include adjustments to  as either a postive or negative number.</t>
        </r>
      </text>
    </comment>
    <comment ref="G6" authorId="1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</t>
        </r>
      </text>
    </comment>
    <comment ref="D6" authorId="1">
      <text>
        <r>
          <rPr>
            <b/>
            <sz val="9"/>
            <rFont val="Arial"/>
            <family val="2"/>
          </rPr>
          <t>Positive Value Only</t>
        </r>
      </text>
    </comment>
    <comment ref="E6" authorId="1">
      <text>
        <r>
          <rPr>
            <b/>
            <sz val="9"/>
            <rFont val="Arial"/>
            <family val="2"/>
          </rPr>
          <t>Positive Value Only</t>
        </r>
      </text>
    </comment>
    <comment ref="F8" authorId="1">
      <text>
        <r>
          <rPr>
            <sz val="9"/>
            <rFont val="Arial"/>
            <family val="2"/>
          </rPr>
          <t>=G8-(B8+C8)</t>
        </r>
      </text>
    </comment>
    <comment ref="F9" authorId="1">
      <text>
        <r>
          <rPr>
            <sz val="9"/>
            <rFont val="Arial"/>
            <family val="2"/>
          </rPr>
          <t xml:space="preserve">=G9-(B9+C9)
</t>
        </r>
      </text>
    </comment>
    <comment ref="F10" authorId="1">
      <text>
        <r>
          <rPr>
            <sz val="9"/>
            <rFont val="Arial"/>
            <family val="2"/>
          </rPr>
          <t>=G10-(B10+C10)</t>
        </r>
      </text>
    </comment>
    <comment ref="B6" authorId="1">
      <text>
        <r>
          <rPr>
            <b/>
            <sz val="9"/>
            <rFont val="Arial"/>
            <family val="2"/>
          </rPr>
          <t>* = Required
This is the ending balance of the previous period or zero if first reporing period.</t>
        </r>
      </text>
    </comment>
    <comment ref="F7" authorId="2">
      <text>
        <r>
          <rPr>
            <b/>
            <sz val="8"/>
            <rFont val="Tahoma"/>
            <family val="2"/>
          </rPr>
          <t>=G7-(B7+C7+D7-E7)</t>
        </r>
      </text>
    </comment>
    <comment ref="B5" authorId="1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JPL Subcontract Property Administrator</t>
        </r>
      </text>
    </comment>
    <comment ref="B1" authorId="1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  <r>
          <rPr>
            <sz val="9"/>
            <rFont val="Arial"/>
            <family val="2"/>
          </rPr>
          <t xml:space="preserve">
MM/DD/YYYY
04/30/2010</t>
        </r>
      </text>
    </comment>
    <comment ref="B2" authorId="1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  <r>
          <rPr>
            <sz val="9"/>
            <rFont val="Arial"/>
            <family val="2"/>
          </rPr>
          <t xml:space="preserve">
Subcontractor Name</t>
        </r>
      </text>
    </comment>
    <comment ref="B3" authorId="1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JPL Subcontract Number</t>
        </r>
        <r>
          <rPr>
            <sz val="9"/>
            <rFont val="Arial"/>
            <family val="2"/>
          </rPr>
          <t xml:space="preserve">
</t>
        </r>
        <r>
          <rPr>
            <b/>
            <sz val="9"/>
            <rFont val="Arial"/>
            <family val="2"/>
          </rPr>
          <t>Type:</t>
        </r>
        <r>
          <rPr>
            <sz val="9"/>
            <rFont val="Arial"/>
            <family val="2"/>
          </rPr>
          <t xml:space="preserve"> Numbers </t>
        </r>
      </text>
    </comment>
    <comment ref="B4" authorId="1">
      <text>
        <r>
          <rPr>
            <b/>
            <sz val="9"/>
            <rFont val="Arial"/>
            <family val="2"/>
          </rPr>
          <t xml:space="preserve">Optional
Subcontractor's Number </t>
        </r>
      </text>
    </comment>
  </commentList>
</comments>
</file>

<file path=xl/comments2.xml><?xml version="1.0" encoding="utf-8"?>
<comments xmlns="http://schemas.openxmlformats.org/spreadsheetml/2006/main">
  <authors>
    <author>Vahid Rowhani</author>
  </authors>
  <commentList>
    <comment ref="D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E4" authorId="0">
      <text>
        <r>
          <rPr>
            <b/>
            <sz val="9"/>
            <rFont val="Arial"/>
            <family val="2"/>
          </rPr>
          <t>Required When Adjustment type is MO</t>
        </r>
        <r>
          <rPr>
            <sz val="9"/>
            <rFont val="Arial"/>
            <family val="2"/>
          </rPr>
          <t xml:space="preserve">
</t>
        </r>
      </text>
    </comment>
    <comment ref="F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G4" authorId="0">
      <text>
        <r>
          <rPr>
            <b/>
            <sz val="9"/>
            <rFont val="Arial"/>
            <family val="2"/>
          </rPr>
          <t>Required When Adjustment type is MO</t>
        </r>
      </text>
    </comment>
    <comment ref="H1" authorId="0">
      <text>
        <r>
          <rPr>
            <sz val="9"/>
            <rFont val="Arial"/>
            <family val="2"/>
          </rPr>
          <t>For Reporting Purposes Quantity = 1</t>
        </r>
      </text>
    </comment>
    <comment ref="J1" authorId="0">
      <text>
        <r>
          <rPr>
            <sz val="9"/>
            <color indexed="10"/>
            <rFont val="Arial"/>
            <family val="2"/>
          </rPr>
          <t>*</t>
        </r>
        <r>
          <rPr>
            <sz val="9"/>
            <rFont val="Arial"/>
            <family val="2"/>
          </rPr>
          <t xml:space="preserve"> = Required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  <r>
          <rPr>
            <sz val="9"/>
            <rFont val="Arial"/>
            <family val="2"/>
          </rPr>
          <t xml:space="preserve">
</t>
        </r>
      </text>
    </comment>
    <comment ref="C1" authorId="0">
      <text>
        <r>
          <rPr>
            <sz val="9"/>
            <color indexed="10"/>
            <rFont val="Arial"/>
            <family val="2"/>
          </rPr>
          <t xml:space="preserve">* </t>
        </r>
        <r>
          <rPr>
            <sz val="9"/>
            <rFont val="Arial"/>
            <family val="2"/>
          </rPr>
          <t>= Required</t>
        </r>
      </text>
    </comment>
    <comment ref="B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M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Government Fiscal Year
YYYY</t>
        </r>
      </text>
    </comment>
  </commentList>
</comments>
</file>

<file path=xl/comments3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D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
MM/DD/YYYY 
ex. 01/30/2009</t>
        </r>
      </text>
    </comment>
    <comment ref="K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rFont val="Arial"/>
            <family val="2"/>
          </rPr>
          <t>* = Required</t>
        </r>
      </text>
    </comment>
  </commentList>
</comments>
</file>

<file path=xl/comments4.xml><?xml version="1.0" encoding="utf-8"?>
<comments xmlns="http://schemas.openxmlformats.org/spreadsheetml/2006/main">
  <authors>
    <author>Vahid Rowhani</author>
  </authors>
  <commentList>
    <comment ref="B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C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F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G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I1" authorId="0">
      <text>
        <r>
          <rPr>
            <b/>
            <sz val="9"/>
            <color indexed="10"/>
            <rFont val="Arial"/>
            <family val="2"/>
          </rPr>
          <t>*</t>
        </r>
        <r>
          <rPr>
            <b/>
            <sz val="9"/>
            <rFont val="Arial"/>
            <family val="2"/>
          </rPr>
          <t xml:space="preserve"> = Required</t>
        </r>
      </text>
    </comment>
    <comment ref="H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
Quatity = 1</t>
        </r>
      </text>
    </comment>
  </commentList>
</comments>
</file>

<file path=xl/comments5.xml><?xml version="1.0" encoding="utf-8"?>
<comments xmlns="http://schemas.openxmlformats.org/spreadsheetml/2006/main">
  <authors>
    <author>Vahid Rowhani</author>
  </authors>
  <commentList>
    <comment ref="F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B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E1" authorId="0">
      <text>
        <r>
          <rPr>
            <b/>
            <sz val="9"/>
            <color indexed="10"/>
            <rFont val="Arial"/>
            <family val="2"/>
          </rPr>
          <t xml:space="preserve">* </t>
        </r>
        <r>
          <rPr>
            <b/>
            <sz val="9"/>
            <rFont val="Arial"/>
            <family val="2"/>
          </rPr>
          <t>= Required</t>
        </r>
      </text>
    </comment>
    <comment ref="D1" authorId="0">
      <text>
        <r>
          <rPr>
            <b/>
            <sz val="9"/>
            <rFont val="Arial"/>
            <family val="2"/>
          </rPr>
          <t>A through E or blank</t>
        </r>
      </text>
    </comment>
  </commentList>
</comments>
</file>

<file path=xl/sharedStrings.xml><?xml version="1.0" encoding="utf-8"?>
<sst xmlns="http://schemas.openxmlformats.org/spreadsheetml/2006/main" count="168" uniqueCount="103">
  <si>
    <t>Subcontractor</t>
  </si>
  <si>
    <t>JPL SPA</t>
  </si>
  <si>
    <t>Example</t>
  </si>
  <si>
    <t xml:space="preserve">Good Commercial Description of item
(i.e. , Rocket Engine Assembly Thruster) Spell out Acronyms
</t>
  </si>
  <si>
    <t>Asset Category Legend</t>
  </si>
  <si>
    <t>JPL SPA</t>
  </si>
  <si>
    <t>Example</t>
  </si>
  <si>
    <t>Example</t>
  </si>
  <si>
    <t>JPL SPA</t>
  </si>
  <si>
    <t>Serial Number *</t>
  </si>
  <si>
    <t>001</t>
  </si>
  <si>
    <t>D</t>
  </si>
  <si>
    <t xml:space="preserve"> </t>
  </si>
  <si>
    <t xml:space="preserve"> </t>
  </si>
  <si>
    <t xml:space="preserve"> </t>
  </si>
  <si>
    <t xml:space="preserve"> </t>
  </si>
  <si>
    <t>Good Commercial Description of item
(i.e.,REA-VLC Thruster) Spell out Acronyms</t>
  </si>
  <si>
    <t>Changes in Material &amp; CWIP</t>
  </si>
  <si>
    <t>A</t>
  </si>
  <si>
    <t>ADDITIONS</t>
  </si>
  <si>
    <t>DELETIONS</t>
  </si>
  <si>
    <t>Quantity</t>
  </si>
  <si>
    <t>Item Description *</t>
  </si>
  <si>
    <t>Project *</t>
  </si>
  <si>
    <t>Total Value *</t>
  </si>
  <si>
    <t>WBS (Project/Task) *</t>
  </si>
  <si>
    <t>Comments</t>
  </si>
  <si>
    <t>Test Material Desc.</t>
  </si>
  <si>
    <t>Subcontractor</t>
  </si>
  <si>
    <t>TOTALS</t>
  </si>
  <si>
    <t>FSC Code</t>
  </si>
  <si>
    <t>WBS (Project/Task)</t>
  </si>
  <si>
    <t>Comments</t>
  </si>
  <si>
    <t xml:space="preserve">SCIENTIFIC CAMERA HYBRID ARRAY.  PHASE C.  </t>
  </si>
  <si>
    <t>LARGE BINOCULAR TELESCOPE INTERFEROMETER (LBT)</t>
  </si>
  <si>
    <t>101401/B.A.A</t>
  </si>
  <si>
    <t>(i.e., PD5000004-010)</t>
  </si>
  <si>
    <t>Part # / Drawing #</t>
  </si>
  <si>
    <t>Project Name</t>
  </si>
  <si>
    <t>Manufacturer</t>
  </si>
  <si>
    <t xml:space="preserve">001
</t>
  </si>
  <si>
    <t>EQUIP = Equipment
STE = Special Test Equipment
ST = Special Tooling
APP = Agency Peculiar Property</t>
  </si>
  <si>
    <t>Model Number</t>
  </si>
  <si>
    <t>Serial Number</t>
  </si>
  <si>
    <t>Manufacturer Name</t>
  </si>
  <si>
    <t>POWER INTERFACE ENGINEERING MODEL</t>
  </si>
  <si>
    <t>SOUTHWEST RESEARCH INSTITUTE</t>
  </si>
  <si>
    <t>045276000-01560425-500</t>
  </si>
  <si>
    <t>EM001</t>
  </si>
  <si>
    <t>Subcontractor Tag No</t>
  </si>
  <si>
    <t>Subcontractor Description</t>
  </si>
  <si>
    <t>Unit of Measure</t>
  </si>
  <si>
    <t>Wise</t>
  </si>
  <si>
    <t>ABC Company</t>
  </si>
  <si>
    <t>W</t>
  </si>
  <si>
    <t>EA</t>
  </si>
  <si>
    <t>MU</t>
  </si>
  <si>
    <t>MO</t>
  </si>
  <si>
    <t>N</t>
  </si>
  <si>
    <t>EQUIP</t>
  </si>
  <si>
    <t>Project Phase (A thru E)</t>
  </si>
  <si>
    <t>C</t>
  </si>
  <si>
    <t>Serial Number</t>
  </si>
  <si>
    <t>Transaction Type * 
A=ADD
D= DELETE 
N=NO CHANGE</t>
  </si>
  <si>
    <t>Description *</t>
  </si>
  <si>
    <t>Part # / Drawing # *</t>
  </si>
  <si>
    <t>Unit of Measure *</t>
  </si>
  <si>
    <t>Quantity *</t>
  </si>
  <si>
    <t>Unit Cost *</t>
  </si>
  <si>
    <t>Extended Cost *</t>
  </si>
  <si>
    <t>Date 
 (Acquired or Fabricated)</t>
  </si>
  <si>
    <t>WBS (Project/Task)</t>
  </si>
  <si>
    <t>JPL SPA</t>
  </si>
  <si>
    <t>Example</t>
  </si>
  <si>
    <t xml:space="preserve">4 CWIP (Any Value) </t>
  </si>
  <si>
    <t>Responsible Party</t>
  </si>
  <si>
    <t xml:space="preserve">Good  Description of the Fabricated item(s) (ST, STE, APP, Prototypes, Models, Simulators etc. not launched into space
(i.e.Power Interface Engineering Model)
</t>
  </si>
  <si>
    <t>PROPERTY CLASSIFICATION ACCOUNTS</t>
  </si>
  <si>
    <t>Asset Current Cost *</t>
  </si>
  <si>
    <t>Last Day of the Reporting Month *</t>
  </si>
  <si>
    <t>Subcontractor *</t>
  </si>
  <si>
    <t>JPL Subcontract No. *</t>
  </si>
  <si>
    <t>Subcontractor No.</t>
  </si>
  <si>
    <t>JPL SPA *</t>
  </si>
  <si>
    <t>Beginning Balance *</t>
  </si>
  <si>
    <t>Adjustments</t>
  </si>
  <si>
    <t>Government Furnished From NASA or Other Govt Agency
Contractor Acquired</t>
  </si>
  <si>
    <t>Transfer Back to NASA /Other Govt Agency /Disposed /Lost /Damaged</t>
  </si>
  <si>
    <t>Ending Balance *</t>
  </si>
  <si>
    <t>Transaction Type * 
A=ADD
D= DELETE 
N=NO CHANGE</t>
  </si>
  <si>
    <t>NASA Tag Number *</t>
  </si>
  <si>
    <t>JPL Asset Description *</t>
  </si>
  <si>
    <t>Asset Category *</t>
  </si>
  <si>
    <t>Date In Service *</t>
  </si>
  <si>
    <t>Unit Cost *</t>
  </si>
  <si>
    <t>Extended Cost *</t>
  </si>
  <si>
    <t>Fiscal Year *</t>
  </si>
  <si>
    <t>Item Description *</t>
  </si>
  <si>
    <t>1   EQUIP, ST, STE &amp; APP
 (Unit cost, $500,000 &amp; Over)</t>
  </si>
  <si>
    <t xml:space="preserve">2  MATERIAL
 (Unit cost, under $500,000) </t>
  </si>
  <si>
    <t xml:space="preserve">3  MATERIAL
 (Unit cost, $500,000 &amp; Over) </t>
  </si>
  <si>
    <t>Adjustment Type *
MU = Mat &lt; $500K
MO = Mat &gt;= $500K
W = CWIP</t>
  </si>
  <si>
    <t>Mat Under $500K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</si>
</sst>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;[Red]0.00"/>
    <numFmt numFmtId="166" formatCode="[$-409]d\-mmm\-yyyy;@"/>
    <numFmt numFmtId="167" formatCode="yyyy/mm/dd\ hh:mm:ss"/>
    <numFmt numFmtId="168" formatCode="dd\-mmm\-yy"/>
    <numFmt numFmtId="169" formatCode="[$-409]dddd\,\ mmmm\ dd\,\ yyyy"/>
    <numFmt numFmtId="170" formatCode="yyyy"/>
    <numFmt numFmtId="171" formatCode="[$-409]h:mm:ss\ AM/PM"/>
    <numFmt numFmtId="172" formatCode="&quot;$&quot;#,##0.00"/>
    <numFmt numFmtId="173" formatCode="_ [$¥-804]* #,##0.00_ ;_ [$¥-804]* \-#,##0.00_ ;_ [$¥-804]* &quot;-&quot;??_ ;_ @_ "/>
    <numFmt numFmtId="174" formatCode="[$-F800]dddd\,\ mmmm\ dd\,\ yyyy"/>
    <numFmt numFmtId="175" formatCode="m/d"/>
    <numFmt numFmtId="176" formatCode="mm/dd/yyyy"/>
    <numFmt numFmtId="177" formatCode="_-&quot;$&quot;* #,##0.00_-;\-&quot;$&quot;* #,##0.00_-;_-&quot;$&quot;* &quot;-&quot;??_-;_-@_-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60"/>
      <name val="Arial"/>
      <family val="2"/>
    </font>
    <font>
      <i/>
      <sz val="11"/>
      <name val="Arial"/>
      <family val="2"/>
    </font>
    <font>
      <sz val="10"/>
      <color indexed="17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6" applyNumberFormat="0" applyFill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0" fillId="27" borderId="7" applyNumberFormat="0" applyFont="0" applyAlignment="0" applyProtection="0"/>
    <xf numFmtId="0" fontId="49" fillId="23" borderId="8" applyNumberFormat="0" applyAlignment="0" applyProtection="0"/>
    <xf numFmtId="9" fontId="0" fillId="0" borderId="0" applyFont="0" applyFill="0" applyBorder="0" applyAlignment="0" applyProtection="0"/>
    <xf numFmtId="0" fontId="4" fillId="23" borderId="9">
      <alignment horizontal="center" wrapText="1"/>
      <protection/>
    </xf>
    <xf numFmtId="0" fontId="3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26" borderId="9" xfId="56" applyNumberFormat="1" applyFont="1" applyBorder="1" applyAlignment="1" applyProtection="1">
      <alignment horizontal="center" vertical="center" wrapText="1"/>
      <protection/>
    </xf>
    <xf numFmtId="0" fontId="12" fillId="8" borderId="9" xfId="46" applyFont="1" applyFill="1" applyBorder="1" applyAlignment="1" applyProtection="1">
      <alignment horizontal="center" vertical="center" wrapText="1"/>
      <protection/>
    </xf>
    <xf numFmtId="0" fontId="12" fillId="8" borderId="11" xfId="46" applyFont="1" applyFill="1" applyBorder="1" applyAlignment="1" applyProtection="1">
      <alignment horizontal="center" vertical="center" wrapText="1"/>
      <protection/>
    </xf>
    <xf numFmtId="0" fontId="18" fillId="8" borderId="9" xfId="46" applyFont="1" applyFill="1" applyBorder="1" applyAlignment="1" applyProtection="1">
      <alignment horizontal="center" vertical="center" wrapText="1"/>
      <protection/>
    </xf>
    <xf numFmtId="44" fontId="18" fillId="8" borderId="9" xfId="46" applyNumberFormat="1" applyFont="1" applyFill="1" applyBorder="1" applyAlignment="1" applyProtection="1">
      <alignment horizontal="center" vertical="center" wrapText="1"/>
      <protection/>
    </xf>
    <xf numFmtId="1" fontId="18" fillId="8" borderId="9" xfId="46" applyNumberFormat="1" applyFont="1" applyFill="1" applyBorder="1" applyAlignment="1" applyProtection="1">
      <alignment horizontal="center" vertical="center" wrapText="1"/>
      <protection/>
    </xf>
    <xf numFmtId="0" fontId="14" fillId="28" borderId="9" xfId="33" applyFont="1" applyFill="1" applyBorder="1" applyAlignment="1" applyProtection="1">
      <alignment horizontal="center" vertical="center" wrapText="1"/>
      <protection/>
    </xf>
    <xf numFmtId="0" fontId="14" fillId="28" borderId="9" xfId="33" applyNumberFormat="1" applyFont="1" applyFill="1" applyBorder="1" applyAlignment="1" applyProtection="1">
      <alignment horizontal="center" vertical="center" wrapText="1"/>
      <protection/>
    </xf>
    <xf numFmtId="1" fontId="14" fillId="28" borderId="9" xfId="33" applyNumberFormat="1" applyFont="1" applyFill="1" applyBorder="1" applyAlignment="1" applyProtection="1">
      <alignment horizontal="center" vertical="center" wrapText="1"/>
      <protection/>
    </xf>
    <xf numFmtId="0" fontId="6" fillId="28" borderId="11" xfId="33" applyFont="1" applyFill="1" applyBorder="1" applyAlignment="1" applyProtection="1">
      <alignment horizontal="center" vertical="center" wrapText="1"/>
      <protection/>
    </xf>
    <xf numFmtId="0" fontId="6" fillId="28" borderId="9" xfId="33" applyFont="1" applyFill="1" applyBorder="1" applyAlignment="1" applyProtection="1">
      <alignment horizontal="center" vertical="center" wrapText="1"/>
      <protection/>
    </xf>
    <xf numFmtId="176" fontId="18" fillId="8" borderId="9" xfId="46" applyNumberFormat="1" applyFont="1" applyFill="1" applyBorder="1" applyAlignment="1" applyProtection="1">
      <alignment horizontal="center" vertical="center" wrapText="1"/>
      <protection/>
    </xf>
    <xf numFmtId="0" fontId="0" fillId="23" borderId="9" xfId="42" applyNumberFormat="1" applyFont="1" applyFill="1" applyBorder="1" applyAlignment="1" applyProtection="1">
      <alignment horizontal="center" vertical="center" wrapText="1"/>
      <protection/>
    </xf>
    <xf numFmtId="0" fontId="0" fillId="23" borderId="9" xfId="0" applyNumberFormat="1" applyFont="1" applyFill="1" applyBorder="1" applyAlignment="1" applyProtection="1">
      <alignment horizontal="left" vertical="center" wrapText="1"/>
      <protection/>
    </xf>
    <xf numFmtId="49" fontId="14" fillId="28" borderId="9" xfId="33" applyNumberFormat="1" applyFont="1" applyFill="1" applyBorder="1" applyAlignment="1" applyProtection="1">
      <alignment horizontal="center" vertical="center" wrapText="1"/>
      <protection/>
    </xf>
    <xf numFmtId="49" fontId="18" fillId="8" borderId="9" xfId="46" applyNumberFormat="1" applyFont="1" applyFill="1" applyBorder="1" applyAlignment="1" applyProtection="1">
      <alignment horizontal="center" vertical="center" wrapText="1"/>
      <protection/>
    </xf>
    <xf numFmtId="49" fontId="0" fillId="23" borderId="9" xfId="42" applyNumberFormat="1" applyFont="1" applyFill="1" applyBorder="1" applyAlignment="1" applyProtection="1">
      <alignment horizontal="center" vertical="center" wrapText="1"/>
      <protection/>
    </xf>
    <xf numFmtId="44" fontId="6" fillId="28" borderId="9" xfId="33" applyNumberFormat="1" applyFont="1" applyFill="1" applyBorder="1" applyAlignment="1" applyProtection="1">
      <alignment horizontal="center" vertical="center" wrapText="1"/>
      <protection/>
    </xf>
    <xf numFmtId="44" fontId="12" fillId="8" borderId="9" xfId="46" applyNumberFormat="1" applyFont="1" applyFill="1" applyBorder="1" applyAlignment="1" applyProtection="1">
      <alignment horizontal="center" vertical="center" wrapText="1"/>
      <protection/>
    </xf>
    <xf numFmtId="0" fontId="15" fillId="29" borderId="9" xfId="56" applyFont="1" applyFill="1" applyBorder="1" applyAlignment="1" applyProtection="1">
      <alignment wrapText="1"/>
      <protection/>
    </xf>
    <xf numFmtId="14" fontId="0" fillId="30" borderId="12" xfId="0" applyNumberFormat="1" applyFont="1" applyFill="1" applyBorder="1" applyAlignment="1" applyProtection="1">
      <alignment horizontal="center" wrapText="1"/>
      <protection/>
    </xf>
    <xf numFmtId="0" fontId="2" fillId="30" borderId="0" xfId="0" applyFont="1" applyFill="1" applyBorder="1" applyAlignment="1" applyProtection="1">
      <alignment/>
      <protection/>
    </xf>
    <xf numFmtId="0" fontId="0" fillId="3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0" borderId="0" xfId="0" applyFont="1" applyFill="1" applyBorder="1" applyAlignment="1" applyProtection="1">
      <alignment horizontal="center" wrapText="1"/>
      <protection/>
    </xf>
    <xf numFmtId="0" fontId="0" fillId="30" borderId="0" xfId="0" applyFont="1" applyFill="1" applyBorder="1" applyAlignment="1" applyProtection="1">
      <alignment/>
      <protection/>
    </xf>
    <xf numFmtId="0" fontId="15" fillId="29" borderId="13" xfId="56" applyFont="1" applyFill="1" applyBorder="1" applyAlignment="1" applyProtection="1">
      <alignment wrapText="1"/>
      <protection/>
    </xf>
    <xf numFmtId="0" fontId="0" fillId="30" borderId="14" xfId="0" applyFont="1" applyFill="1" applyBorder="1" applyAlignment="1" applyProtection="1">
      <alignment horizontal="center" wrapText="1"/>
      <protection/>
    </xf>
    <xf numFmtId="0" fontId="14" fillId="28" borderId="13" xfId="48" applyFont="1" applyFill="1" applyBorder="1" applyAlignment="1" applyProtection="1">
      <alignment horizontal="center" wrapText="1"/>
      <protection/>
    </xf>
    <xf numFmtId="0" fontId="0" fillId="30" borderId="15" xfId="0" applyFont="1" applyFill="1" applyBorder="1" applyAlignment="1" applyProtection="1">
      <alignment/>
      <protection/>
    </xf>
    <xf numFmtId="0" fontId="14" fillId="28" borderId="16" xfId="33" applyFont="1" applyFill="1" applyBorder="1" applyAlignment="1" applyProtection="1">
      <alignment horizontal="center" vertical="center" wrapText="1"/>
      <protection/>
    </xf>
    <xf numFmtId="0" fontId="13" fillId="8" borderId="16" xfId="33" applyFont="1" applyFill="1" applyBorder="1" applyAlignment="1" applyProtection="1">
      <alignment horizontal="center" vertical="center" wrapText="1"/>
      <protection/>
    </xf>
    <xf numFmtId="44" fontId="13" fillId="8" borderId="16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6" fillId="8" borderId="9" xfId="15" applyFont="1" applyFill="1" applyBorder="1" applyAlignment="1" applyProtection="1">
      <alignment horizontal="left" vertical="center" wrapText="1"/>
      <protection/>
    </xf>
    <xf numFmtId="44" fontId="0" fillId="23" borderId="9" xfId="44" applyFont="1" applyFill="1" applyBorder="1" applyAlignment="1" applyProtection="1">
      <alignment wrapText="1"/>
      <protection/>
    </xf>
    <xf numFmtId="172" fontId="0" fillId="31" borderId="17" xfId="0" applyNumberFormat="1" applyFont="1" applyFill="1" applyBorder="1" applyAlignment="1" applyProtection="1">
      <alignment horizontal="center" wrapText="1"/>
      <protection/>
    </xf>
    <xf numFmtId="172" fontId="0" fillId="31" borderId="18" xfId="0" applyNumberFormat="1" applyFont="1" applyFill="1" applyBorder="1" applyAlignment="1" applyProtection="1">
      <alignment horizontal="center" wrapText="1"/>
      <protection/>
    </xf>
    <xf numFmtId="44" fontId="0" fillId="23" borderId="19" xfId="44" applyFont="1" applyFill="1" applyBorder="1" applyAlignment="1" applyProtection="1">
      <alignment wrapText="1"/>
      <protection/>
    </xf>
    <xf numFmtId="172" fontId="0" fillId="31" borderId="12" xfId="0" applyNumberFormat="1" applyFont="1" applyFill="1" applyBorder="1" applyAlignment="1" applyProtection="1">
      <alignment horizontal="center" wrapText="1"/>
      <protection/>
    </xf>
    <xf numFmtId="172" fontId="0" fillId="31" borderId="0" xfId="0" applyNumberFormat="1" applyFont="1" applyFill="1" applyBorder="1" applyAlignment="1" applyProtection="1">
      <alignment horizontal="center" wrapText="1"/>
      <protection/>
    </xf>
    <xf numFmtId="172" fontId="0" fillId="31" borderId="20" xfId="0" applyNumberFormat="1" applyFont="1" applyFill="1" applyBorder="1" applyAlignment="1" applyProtection="1">
      <alignment horizontal="center" wrapText="1"/>
      <protection/>
    </xf>
    <xf numFmtId="0" fontId="14" fillId="28" borderId="9" xfId="40" applyFont="1" applyFill="1" applyBorder="1" applyAlignment="1" applyProtection="1">
      <alignment horizontal="center" vertical="center" wrapText="1"/>
      <protection/>
    </xf>
    <xf numFmtId="44" fontId="16" fillId="8" borderId="9" xfId="44" applyFont="1" applyFill="1" applyBorder="1" applyAlignment="1" applyProtection="1">
      <alignment wrapText="1"/>
      <protection/>
    </xf>
    <xf numFmtId="0" fontId="2" fillId="30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9" xfId="44" applyNumberFormat="1" applyFont="1" applyFill="1" applyBorder="1" applyAlignment="1" applyProtection="1">
      <alignment wrapText="1"/>
      <protection locked="0"/>
    </xf>
    <xf numFmtId="44" fontId="0" fillId="0" borderId="9" xfId="44" applyFont="1" applyFill="1" applyBorder="1" applyAlignment="1" applyProtection="1">
      <alignment wrapText="1"/>
      <protection locked="0"/>
    </xf>
    <xf numFmtId="44" fontId="0" fillId="0" borderId="21" xfId="44" applyFont="1" applyFill="1" applyBorder="1" applyAlignment="1" applyProtection="1">
      <alignment wrapText="1"/>
      <protection locked="0"/>
    </xf>
    <xf numFmtId="0" fontId="0" fillId="30" borderId="0" xfId="0" applyFont="1" applyFill="1" applyBorder="1" applyAlignment="1" applyProtection="1">
      <alignment/>
      <protection/>
    </xf>
    <xf numFmtId="44" fontId="0" fillId="23" borderId="19" xfId="44" applyFont="1" applyFill="1" applyBorder="1" applyAlignment="1" applyProtection="1">
      <alignment wrapText="1"/>
      <protection/>
    </xf>
    <xf numFmtId="44" fontId="0" fillId="32" borderId="9" xfId="44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28" borderId="9" xfId="33" applyFont="1" applyFill="1" applyBorder="1" applyAlignment="1" applyProtection="1">
      <alignment horizontal="left" wrapText="1"/>
      <protection/>
    </xf>
    <xf numFmtId="0" fontId="17" fillId="26" borderId="21" xfId="56" applyFont="1" applyBorder="1" applyAlignment="1" applyProtection="1">
      <alignment horizontal="center" vertical="center" wrapText="1"/>
      <protection/>
    </xf>
    <xf numFmtId="0" fontId="3" fillId="29" borderId="21" xfId="0" applyFont="1" applyFill="1" applyBorder="1" applyAlignment="1" applyProtection="1">
      <alignment horizontal="center" vertical="center" wrapText="1"/>
      <protection/>
    </xf>
    <xf numFmtId="0" fontId="2" fillId="23" borderId="19" xfId="61" applyFont="1" applyBorder="1" applyAlignment="1" applyProtection="1">
      <alignment horizontal="center" vertical="center" wrapText="1"/>
      <protection/>
    </xf>
    <xf numFmtId="0" fontId="2" fillId="23" borderId="9" xfId="61" applyFont="1" applyAlignment="1" applyProtection="1">
      <alignment horizontal="center" vertical="center" wrapText="1"/>
      <protection/>
    </xf>
    <xf numFmtId="49" fontId="2" fillId="23" borderId="9" xfId="61" applyNumberFormat="1" applyFont="1" applyAlignment="1" applyProtection="1">
      <alignment horizontal="center" vertical="center" wrapText="1"/>
      <protection/>
    </xf>
    <xf numFmtId="44" fontId="2" fillId="23" borderId="9" xfId="61" applyNumberFormat="1" applyFont="1" applyAlignment="1" applyProtection="1">
      <alignment horizontal="center" vertical="center" wrapText="1"/>
      <protection/>
    </xf>
    <xf numFmtId="1" fontId="2" fillId="23" borderId="9" xfId="61" applyNumberFormat="1" applyFont="1" applyAlignment="1" applyProtection="1">
      <alignment horizontal="center" vertical="center" wrapText="1"/>
      <protection/>
    </xf>
    <xf numFmtId="0" fontId="17" fillId="29" borderId="22" xfId="56" applyFont="1" applyFill="1" applyBorder="1" applyAlignment="1" applyProtection="1">
      <alignment horizontal="center" vertical="center" wrapText="1"/>
      <protection/>
    </xf>
    <xf numFmtId="0" fontId="17" fillId="29" borderId="16" xfId="56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7" xfId="58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4" fillId="0" borderId="23" xfId="48" applyFill="1" applyBorder="1" applyAlignment="1" applyProtection="1">
      <alignment horizontal="left" vertical="top" wrapText="1"/>
      <protection locked="0"/>
    </xf>
    <xf numFmtId="0" fontId="44" fillId="0" borderId="0" xfId="48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44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4" fontId="6" fillId="28" borderId="9" xfId="33" applyNumberFormat="1" applyFont="1" applyFill="1" applyBorder="1" applyAlignment="1" applyProtection="1">
      <alignment horizontal="left" wrapText="1"/>
      <protection/>
    </xf>
    <xf numFmtId="49" fontId="6" fillId="28" borderId="9" xfId="33" applyNumberFormat="1" applyFont="1" applyFill="1" applyBorder="1" applyAlignment="1" applyProtection="1">
      <alignment horizontal="center" vertical="center" wrapText="1"/>
      <protection/>
    </xf>
    <xf numFmtId="0" fontId="6" fillId="28" borderId="9" xfId="33" applyNumberFormat="1" applyFont="1" applyFill="1" applyBorder="1" applyAlignment="1" applyProtection="1">
      <alignment horizontal="center" vertical="center" wrapText="1"/>
      <protection/>
    </xf>
    <xf numFmtId="14" fontId="6" fillId="28" borderId="9" xfId="33" applyNumberFormat="1" applyFont="1" applyFill="1" applyBorder="1" applyAlignment="1" applyProtection="1">
      <alignment horizontal="center" vertical="center" wrapText="1"/>
      <protection/>
    </xf>
    <xf numFmtId="0" fontId="3" fillId="27" borderId="7" xfId="58" applyFont="1" applyAlignment="1" applyProtection="1">
      <alignment horizontal="center" vertical="center" wrapText="1"/>
      <protection/>
    </xf>
    <xf numFmtId="0" fontId="48" fillId="26" borderId="9" xfId="56" applyBorder="1" applyAlignment="1" applyProtection="1">
      <alignment horizontal="center" vertical="center" wrapText="1"/>
      <protection/>
    </xf>
    <xf numFmtId="49" fontId="12" fillId="8" borderId="9" xfId="46" applyNumberFormat="1" applyFont="1" applyFill="1" applyBorder="1" applyAlignment="1" applyProtection="1">
      <alignment horizontal="center" vertical="center" wrapText="1"/>
      <protection/>
    </xf>
    <xf numFmtId="0" fontId="12" fillId="8" borderId="9" xfId="46" applyNumberFormat="1" applyFont="1" applyFill="1" applyBorder="1" applyAlignment="1" applyProtection="1">
      <alignment horizontal="center" vertical="center" wrapText="1"/>
      <protection/>
    </xf>
    <xf numFmtId="14" fontId="12" fillId="8" borderId="9" xfId="46" applyNumberFormat="1" applyFont="1" applyFill="1" applyBorder="1" applyAlignment="1" applyProtection="1">
      <alignment horizontal="center" vertical="center" wrapText="1"/>
      <protection/>
    </xf>
    <xf numFmtId="176" fontId="12" fillId="8" borderId="9" xfId="46" applyNumberFormat="1" applyFont="1" applyFill="1" applyBorder="1" applyAlignment="1" applyProtection="1">
      <alignment horizontal="center" vertical="center" wrapText="1"/>
      <protection/>
    </xf>
    <xf numFmtId="0" fontId="7" fillId="26" borderId="9" xfId="56" applyFont="1" applyBorder="1" applyAlignment="1" applyProtection="1">
      <alignment horizontal="center" vertical="center"/>
      <protection/>
    </xf>
    <xf numFmtId="0" fontId="4" fillId="23" borderId="9" xfId="61" applyProtection="1">
      <alignment horizontal="center" wrapText="1"/>
      <protection/>
    </xf>
    <xf numFmtId="49" fontId="4" fillId="23" borderId="9" xfId="61" applyNumberFormat="1" applyProtection="1">
      <alignment horizontal="center" wrapText="1"/>
      <protection/>
    </xf>
    <xf numFmtId="176" fontId="4" fillId="23" borderId="9" xfId="61" applyNumberFormat="1" applyProtection="1">
      <alignment horizontal="center" wrapText="1"/>
      <protection/>
    </xf>
    <xf numFmtId="44" fontId="4" fillId="23" borderId="9" xfId="44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4" fontId="14" fillId="28" borderId="9" xfId="33" applyNumberFormat="1" applyFont="1" applyFill="1" applyBorder="1" applyAlignment="1" applyProtection="1">
      <alignment horizontal="left" vertical="center" wrapText="1"/>
      <protection/>
    </xf>
    <xf numFmtId="0" fontId="17" fillId="26" borderId="21" xfId="56" applyFont="1" applyBorder="1" applyAlignment="1" applyProtection="1">
      <alignment horizontal="center" vertical="center"/>
      <protection/>
    </xf>
    <xf numFmtId="14" fontId="0" fillId="23" borderId="19" xfId="0" applyNumberFormat="1" applyFont="1" applyFill="1" applyBorder="1" applyAlignment="1" applyProtection="1">
      <alignment horizontal="center" vertical="center" wrapText="1"/>
      <protection/>
    </xf>
    <xf numFmtId="0" fontId="0" fillId="23" borderId="9" xfId="0" applyFont="1" applyFill="1" applyBorder="1" applyAlignment="1" applyProtection="1">
      <alignment horizontal="center" vertical="center"/>
      <protection/>
    </xf>
    <xf numFmtId="44" fontId="0" fillId="23" borderId="9" xfId="44" applyFont="1" applyFill="1" applyBorder="1" applyAlignment="1" applyProtection="1">
      <alignment horizontal="center" vertical="center"/>
      <protection/>
    </xf>
    <xf numFmtId="176" fontId="0" fillId="23" borderId="9" xfId="0" applyNumberFormat="1" applyFont="1" applyFill="1" applyBorder="1" applyAlignment="1" applyProtection="1">
      <alignment horizontal="center" vertical="center"/>
      <protection/>
    </xf>
    <xf numFmtId="0" fontId="17" fillId="26" borderId="22" xfId="56" applyFont="1" applyBorder="1" applyAlignment="1" applyProtection="1">
      <alignment horizontal="center" vertical="center"/>
      <protection/>
    </xf>
    <xf numFmtId="0" fontId="0" fillId="23" borderId="19" xfId="0" applyFont="1" applyFill="1" applyBorder="1" applyAlignment="1" applyProtection="1">
      <alignment horizontal="center" vertical="center" wrapText="1"/>
      <protection/>
    </xf>
    <xf numFmtId="0" fontId="17" fillId="26" borderId="16" xfId="56" applyFont="1" applyBorder="1" applyAlignment="1" applyProtection="1">
      <alignment horizontal="center" vertical="center"/>
      <protection/>
    </xf>
    <xf numFmtId="0" fontId="12" fillId="8" borderId="9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0" fontId="7" fillId="26" borderId="21" xfId="56" applyFont="1" applyBorder="1" applyAlignment="1" applyProtection="1">
      <alignment horizontal="center" vertical="center" wrapText="1"/>
      <protection/>
    </xf>
    <xf numFmtId="0" fontId="4" fillId="23" borderId="19" xfId="61" applyFont="1" applyBorder="1" applyAlignment="1" applyProtection="1">
      <alignment horizontal="center" vertical="center" wrapText="1"/>
      <protection/>
    </xf>
    <xf numFmtId="0" fontId="4" fillId="23" borderId="9" xfId="61" applyFont="1" applyAlignment="1" applyProtection="1">
      <alignment horizontal="center" vertical="center" wrapText="1"/>
      <protection/>
    </xf>
    <xf numFmtId="44" fontId="4" fillId="23" borderId="9" xfId="44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 locked="0"/>
    </xf>
    <xf numFmtId="44" fontId="0" fillId="0" borderId="9" xfId="44" applyNumberFormat="1" applyFont="1" applyFill="1" applyBorder="1" applyAlignment="1" applyProtection="1">
      <alignment wrapText="1"/>
      <protection locked="0"/>
    </xf>
    <xf numFmtId="44" fontId="0" fillId="0" borderId="9" xfId="44" applyFont="1" applyFill="1" applyBorder="1" applyAlignment="1" applyProtection="1">
      <alignment wrapText="1"/>
      <protection locked="0"/>
    </xf>
    <xf numFmtId="14" fontId="0" fillId="0" borderId="24" xfId="0" applyNumberFormat="1" applyFont="1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19" fillId="4" borderId="23" xfId="48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mple line for SMART" xfId="61"/>
    <cellStyle name="Title" xfId="62"/>
    <cellStyle name="Total" xfId="63"/>
    <cellStyle name="Warning Text" xfId="64"/>
  </cellStyles>
  <dxfs count="6"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31.28125" style="24" customWidth="1"/>
    <col min="2" max="2" width="22.8515625" style="24" customWidth="1"/>
    <col min="3" max="7" width="18.421875" style="24" customWidth="1"/>
    <col min="8" max="16384" width="11.421875" style="24" customWidth="1"/>
  </cols>
  <sheetData>
    <row r="1" spans="1:7" ht="25.5">
      <c r="A1" s="20" t="s">
        <v>79</v>
      </c>
      <c r="B1" s="120"/>
      <c r="C1" s="21"/>
      <c r="D1" s="22"/>
      <c r="E1" s="23"/>
      <c r="F1" s="22"/>
      <c r="G1" s="23"/>
    </row>
    <row r="2" spans="1:7" ht="18.75" customHeight="1">
      <c r="A2" s="20" t="s">
        <v>80</v>
      </c>
      <c r="B2" s="121"/>
      <c r="C2" s="25"/>
      <c r="D2" s="26"/>
      <c r="E2" s="26"/>
      <c r="F2" s="26"/>
      <c r="G2" s="26"/>
    </row>
    <row r="3" spans="1:7" ht="18.75" customHeight="1">
      <c r="A3" s="20" t="s">
        <v>81</v>
      </c>
      <c r="B3" s="122"/>
      <c r="C3" s="25"/>
      <c r="D3" s="51"/>
      <c r="E3" s="26"/>
      <c r="F3" s="26"/>
      <c r="G3" s="26"/>
    </row>
    <row r="4" spans="1:7" ht="18.75" customHeight="1">
      <c r="A4" s="20" t="s">
        <v>82</v>
      </c>
      <c r="B4" s="121"/>
      <c r="C4" s="25"/>
      <c r="D4" s="26"/>
      <c r="E4" s="26"/>
      <c r="F4" s="26"/>
      <c r="G4" s="26"/>
    </row>
    <row r="5" spans="1:7" ht="18.75" customHeight="1" thickBot="1">
      <c r="A5" s="27" t="s">
        <v>83</v>
      </c>
      <c r="B5" s="117"/>
      <c r="C5" s="28"/>
      <c r="D5" s="29" t="s">
        <v>19</v>
      </c>
      <c r="E5" s="29" t="s">
        <v>20</v>
      </c>
      <c r="F5" s="30"/>
      <c r="G5" s="30"/>
    </row>
    <row r="6" spans="1:7" s="34" customFormat="1" ht="76.5">
      <c r="A6" s="31" t="s">
        <v>77</v>
      </c>
      <c r="B6" s="32" t="s">
        <v>84</v>
      </c>
      <c r="C6" s="32" t="s">
        <v>85</v>
      </c>
      <c r="D6" s="32" t="s">
        <v>86</v>
      </c>
      <c r="E6" s="33" t="s">
        <v>87</v>
      </c>
      <c r="F6" s="32" t="s">
        <v>17</v>
      </c>
      <c r="G6" s="32" t="s">
        <v>88</v>
      </c>
    </row>
    <row r="7" spans="1:7" ht="27" customHeight="1">
      <c r="A7" s="35" t="s">
        <v>98</v>
      </c>
      <c r="B7" s="48">
        <v>0</v>
      </c>
      <c r="C7" s="49">
        <v>0</v>
      </c>
      <c r="D7" s="50">
        <v>0</v>
      </c>
      <c r="E7" s="49">
        <v>0</v>
      </c>
      <c r="F7" s="52">
        <f>G7-(B7+C7+D7-E7)</f>
        <v>0</v>
      </c>
      <c r="G7" s="53">
        <v>0</v>
      </c>
    </row>
    <row r="8" spans="1:7" ht="27" customHeight="1">
      <c r="A8" s="35" t="s">
        <v>99</v>
      </c>
      <c r="B8" s="118">
        <v>0</v>
      </c>
      <c r="C8" s="49">
        <v>0</v>
      </c>
      <c r="D8" s="37"/>
      <c r="E8" s="38"/>
      <c r="F8" s="39">
        <f>G8-(B8+C8)</f>
        <v>0</v>
      </c>
      <c r="G8" s="119">
        <v>0</v>
      </c>
    </row>
    <row r="9" spans="1:7" ht="27" customHeight="1">
      <c r="A9" s="35" t="s">
        <v>100</v>
      </c>
      <c r="B9" s="118">
        <v>0</v>
      </c>
      <c r="C9" s="49">
        <v>0</v>
      </c>
      <c r="D9" s="40"/>
      <c r="E9" s="41"/>
      <c r="F9" s="36">
        <f>G9-(B9+C9)</f>
        <v>0</v>
      </c>
      <c r="G9" s="119">
        <v>0</v>
      </c>
    </row>
    <row r="10" spans="1:7" ht="27" customHeight="1">
      <c r="A10" s="35" t="s">
        <v>74</v>
      </c>
      <c r="B10" s="118">
        <v>0</v>
      </c>
      <c r="C10" s="49">
        <v>0</v>
      </c>
      <c r="D10" s="40"/>
      <c r="E10" s="42"/>
      <c r="F10" s="39">
        <f>G10-(B10+C10)</f>
        <v>0</v>
      </c>
      <c r="G10" s="119">
        <v>0</v>
      </c>
    </row>
    <row r="11" spans="1:7" s="45" customFormat="1" ht="15">
      <c r="A11" s="43" t="s">
        <v>29</v>
      </c>
      <c r="B11" s="44">
        <f aca="true" t="shared" si="0" ref="B11:G11">SUM(B7:B10)</f>
        <v>0</v>
      </c>
      <c r="C11" s="44">
        <f t="shared" si="0"/>
        <v>0</v>
      </c>
      <c r="D11" s="44">
        <f>D7</f>
        <v>0</v>
      </c>
      <c r="E11" s="44">
        <f>E7</f>
        <v>0</v>
      </c>
      <c r="F11" s="44">
        <f>SUM(F7:F10)</f>
        <v>0</v>
      </c>
      <c r="G11" s="44">
        <f t="shared" si="0"/>
        <v>0</v>
      </c>
    </row>
    <row r="12" spans="1:7" ht="12">
      <c r="A12" s="45"/>
      <c r="B12" s="45"/>
      <c r="C12" s="45"/>
      <c r="D12" s="45"/>
      <c r="E12" s="45"/>
      <c r="F12" s="45"/>
      <c r="G12" s="45"/>
    </row>
    <row r="13" spans="1:7" ht="12.75">
      <c r="A13" s="46"/>
      <c r="B13" s="46"/>
      <c r="C13" s="45"/>
      <c r="D13" s="45"/>
      <c r="E13" s="45"/>
      <c r="F13" s="45"/>
      <c r="G13" s="45"/>
    </row>
    <row r="14" spans="1:7" ht="12.75">
      <c r="A14" s="46"/>
      <c r="B14" s="46"/>
      <c r="C14" s="45"/>
      <c r="D14" s="45"/>
      <c r="E14" s="45"/>
      <c r="F14" s="45"/>
      <c r="G14" s="45"/>
    </row>
    <row r="15" spans="1:7" ht="12.75">
      <c r="A15" s="46"/>
      <c r="B15" s="46"/>
      <c r="C15" s="45"/>
      <c r="D15" s="45"/>
      <c r="E15" s="45"/>
      <c r="F15" s="45"/>
      <c r="G15" s="45"/>
    </row>
    <row r="16" spans="1:7" ht="12.75">
      <c r="A16" s="46"/>
      <c r="B16" s="46"/>
      <c r="C16" s="45"/>
      <c r="D16" s="45"/>
      <c r="E16" s="45"/>
      <c r="F16" s="45"/>
      <c r="G16" s="45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</sheetData>
  <sheetProtection insertRows="0" deleteRows="0"/>
  <printOptions/>
  <pageMargins left="0.7" right="0.7" top="1" bottom="1" header="0.3" footer="0.3"/>
  <pageSetup blackAndWhite="1" fitToHeight="1" fitToWidth="1" horizontalDpi="600" verticalDpi="600" orientation="landscape" scale="77" r:id="rId3"/>
  <headerFooter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zoomScale="90" zoomScaleNormal="90" zoomScalePageLayoutView="0" workbookViewId="0" topLeftCell="A1">
      <selection activeCell="J4" sqref="J4"/>
    </sheetView>
  </sheetViews>
  <sheetFormatPr defaultColWidth="8.00390625" defaultRowHeight="12.75"/>
  <cols>
    <col min="1" max="1" width="14.7109375" style="67" customWidth="1"/>
    <col min="2" max="2" width="21.00390625" style="67" bestFit="1" customWidth="1"/>
    <col min="3" max="3" width="39.00390625" style="67" customWidth="1"/>
    <col min="4" max="4" width="19.00390625" style="67" customWidth="1"/>
    <col min="5" max="5" width="18.421875" style="67" bestFit="1" customWidth="1"/>
    <col min="6" max="6" width="19.140625" style="68" bestFit="1" customWidth="1"/>
    <col min="7" max="7" width="21.8515625" style="67" bestFit="1" customWidth="1"/>
    <col min="8" max="8" width="18.421875" style="67" bestFit="1" customWidth="1"/>
    <col min="9" max="9" width="19.421875" style="69" customWidth="1"/>
    <col min="10" max="10" width="18.28125" style="69" customWidth="1"/>
    <col min="11" max="11" width="15.421875" style="67" customWidth="1"/>
    <col min="12" max="12" width="20.00390625" style="67" customWidth="1"/>
    <col min="13" max="13" width="17.57421875" style="70" bestFit="1" customWidth="1"/>
    <col min="14" max="14" width="39.8515625" style="67" customWidth="1"/>
    <col min="15" max="16384" width="8.00390625" style="67" customWidth="1"/>
  </cols>
  <sheetData>
    <row r="1" spans="1:14" s="65" customFormat="1" ht="114.75" customHeight="1">
      <c r="A1" s="54" t="s">
        <v>13</v>
      </c>
      <c r="B1" s="55" t="s">
        <v>101</v>
      </c>
      <c r="C1" s="7" t="s">
        <v>97</v>
      </c>
      <c r="D1" s="7" t="s">
        <v>39</v>
      </c>
      <c r="E1" s="7" t="s">
        <v>37</v>
      </c>
      <c r="F1" s="15" t="s">
        <v>62</v>
      </c>
      <c r="G1" s="7" t="s">
        <v>51</v>
      </c>
      <c r="H1" s="7" t="s">
        <v>21</v>
      </c>
      <c r="I1" s="8" t="s">
        <v>94</v>
      </c>
      <c r="J1" s="8" t="s">
        <v>95</v>
      </c>
      <c r="K1" s="7" t="s">
        <v>38</v>
      </c>
      <c r="L1" s="7" t="s">
        <v>31</v>
      </c>
      <c r="M1" s="9" t="s">
        <v>96</v>
      </c>
      <c r="N1" s="7" t="s">
        <v>26</v>
      </c>
    </row>
    <row r="2" spans="1:14" s="65" customFormat="1" ht="36" customHeight="1">
      <c r="A2" s="56" t="s">
        <v>75</v>
      </c>
      <c r="B2" s="4" t="s">
        <v>0</v>
      </c>
      <c r="C2" s="4" t="s">
        <v>28</v>
      </c>
      <c r="D2" s="4" t="s">
        <v>28</v>
      </c>
      <c r="E2" s="4" t="s">
        <v>28</v>
      </c>
      <c r="F2" s="16" t="s">
        <v>28</v>
      </c>
      <c r="G2" s="4" t="s">
        <v>28</v>
      </c>
      <c r="H2" s="4" t="s">
        <v>28</v>
      </c>
      <c r="I2" s="5" t="s">
        <v>28</v>
      </c>
      <c r="J2" s="5" t="s">
        <v>28</v>
      </c>
      <c r="K2" s="4" t="s">
        <v>1</v>
      </c>
      <c r="L2" s="4" t="s">
        <v>8</v>
      </c>
      <c r="M2" s="6" t="s">
        <v>8</v>
      </c>
      <c r="N2" s="4" t="s">
        <v>28</v>
      </c>
    </row>
    <row r="3" spans="1:14" s="65" customFormat="1" ht="38.25" customHeight="1">
      <c r="A3" s="57"/>
      <c r="B3" s="58" t="s">
        <v>56</v>
      </c>
      <c r="C3" s="59" t="s">
        <v>102</v>
      </c>
      <c r="D3" s="59"/>
      <c r="E3" s="59"/>
      <c r="F3" s="60"/>
      <c r="G3" s="59"/>
      <c r="H3" s="59">
        <v>1</v>
      </c>
      <c r="I3" s="61">
        <v>100000</v>
      </c>
      <c r="J3" s="61">
        <v>100000</v>
      </c>
      <c r="K3" s="59"/>
      <c r="L3" s="59"/>
      <c r="M3" s="62"/>
      <c r="N3" s="59"/>
    </row>
    <row r="4" spans="1:14" s="66" customFormat="1" ht="48">
      <c r="A4" s="63" t="s">
        <v>2</v>
      </c>
      <c r="B4" s="58" t="s">
        <v>57</v>
      </c>
      <c r="C4" s="59" t="s">
        <v>3</v>
      </c>
      <c r="D4" s="59" t="s">
        <v>53</v>
      </c>
      <c r="E4" s="59" t="s">
        <v>36</v>
      </c>
      <c r="F4" s="60" t="s">
        <v>40</v>
      </c>
      <c r="G4" s="59" t="s">
        <v>55</v>
      </c>
      <c r="H4" s="59">
        <v>1</v>
      </c>
      <c r="I4" s="61">
        <v>525050</v>
      </c>
      <c r="J4" s="61">
        <v>525050</v>
      </c>
      <c r="K4" s="59" t="s">
        <v>52</v>
      </c>
      <c r="L4" s="59" t="s">
        <v>35</v>
      </c>
      <c r="M4" s="62">
        <v>1998</v>
      </c>
      <c r="N4" s="59"/>
    </row>
    <row r="5" spans="1:14" s="66" customFormat="1" ht="60">
      <c r="A5" s="64"/>
      <c r="B5" s="58" t="s">
        <v>54</v>
      </c>
      <c r="C5" s="59" t="s">
        <v>76</v>
      </c>
      <c r="D5" s="59"/>
      <c r="E5" s="59"/>
      <c r="F5" s="60"/>
      <c r="G5" s="59"/>
      <c r="H5" s="59">
        <v>1</v>
      </c>
      <c r="I5" s="61">
        <v>525050</v>
      </c>
      <c r="J5" s="61">
        <v>525050</v>
      </c>
      <c r="K5" s="59" t="s">
        <v>52</v>
      </c>
      <c r="L5" s="59" t="s">
        <v>35</v>
      </c>
      <c r="M5" s="62">
        <v>1998</v>
      </c>
      <c r="N5" s="59"/>
    </row>
  </sheetData>
  <sheetProtection password="8F9C" sheet="1" insertRows="0" deleteRows="0"/>
  <conditionalFormatting sqref="L4:L5">
    <cfRule type="expression" priority="1" dxfId="1" stopIfTrue="1">
      <formula>IF(AND(ABS((L4-#REF!)/#REF!)&gt;=0.05,ABS(#REF!-L4)&gt;=25000),(L4)&gt;=0,"")</formula>
    </cfRule>
  </conditionalFormatting>
  <printOptions/>
  <pageMargins left="0.75" right="0.75" top="1" bottom="1" header="0.5" footer="0.5"/>
  <pageSetup blackAndWhite="1" fitToHeight="1" fitToWidth="1" horizontalDpi="600" verticalDpi="600" orientation="landscape" scale="41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"/>
  <sheetViews>
    <sheetView zoomScale="80" zoomScaleNormal="80" zoomScalePageLayoutView="0" workbookViewId="0" topLeftCell="A1">
      <selection activeCell="K7" sqref="K7"/>
    </sheetView>
  </sheetViews>
  <sheetFormatPr defaultColWidth="11.421875" defaultRowHeight="12.75"/>
  <cols>
    <col min="1" max="1" width="11.8515625" style="71" bestFit="1" customWidth="1"/>
    <col min="2" max="2" width="17.8515625" style="71" customWidth="1"/>
    <col min="3" max="3" width="18.140625" style="71" customWidth="1"/>
    <col min="4" max="4" width="32.140625" style="71" bestFit="1" customWidth="1"/>
    <col min="5" max="5" width="21.28125" style="71" customWidth="1"/>
    <col min="6" max="6" width="27.00390625" style="71" bestFit="1" customWidth="1"/>
    <col min="7" max="7" width="19.421875" style="71" bestFit="1" customWidth="1"/>
    <col min="8" max="8" width="18.140625" style="76" bestFit="1" customWidth="1"/>
    <col min="9" max="9" width="21.421875" style="77" bestFit="1" customWidth="1"/>
    <col min="10" max="10" width="17.8515625" style="71" bestFit="1" customWidth="1"/>
    <col min="11" max="11" width="18.00390625" style="78" bestFit="1" customWidth="1"/>
    <col min="12" max="12" width="20.140625" style="71" customWidth="1"/>
    <col min="13" max="13" width="24.28125" style="71" customWidth="1"/>
    <col min="14" max="14" width="33.421875" style="71" customWidth="1"/>
    <col min="15" max="15" width="11.421875" style="71" customWidth="1"/>
    <col min="16" max="16" width="23.00390625" style="71" customWidth="1"/>
    <col min="17" max="17" width="19.7109375" style="71" customWidth="1"/>
    <col min="18" max="16384" width="11.421875" style="71" customWidth="1"/>
  </cols>
  <sheetData>
    <row r="1" spans="1:18" ht="101.25" customHeight="1">
      <c r="A1" s="79" t="s">
        <v>14</v>
      </c>
      <c r="B1" s="80" t="s">
        <v>89</v>
      </c>
      <c r="C1" s="81" t="s">
        <v>90</v>
      </c>
      <c r="D1" s="82" t="s">
        <v>91</v>
      </c>
      <c r="E1" s="83" t="s">
        <v>92</v>
      </c>
      <c r="F1" s="18" t="s">
        <v>44</v>
      </c>
      <c r="G1" s="81" t="s">
        <v>42</v>
      </c>
      <c r="H1" s="81" t="s">
        <v>43</v>
      </c>
      <c r="I1" s="82" t="s">
        <v>93</v>
      </c>
      <c r="J1" s="81" t="s">
        <v>30</v>
      </c>
      <c r="K1" s="82" t="s">
        <v>78</v>
      </c>
      <c r="L1" s="83" t="s">
        <v>49</v>
      </c>
      <c r="M1" s="83" t="s">
        <v>50</v>
      </c>
      <c r="N1" s="83" t="s">
        <v>32</v>
      </c>
      <c r="O1" s="79"/>
      <c r="P1" s="84" t="s">
        <v>4</v>
      </c>
      <c r="Q1" s="72"/>
      <c r="R1" s="73"/>
    </row>
    <row r="2" spans="1:18" ht="41.25" customHeight="1">
      <c r="A2" s="85" t="s">
        <v>75</v>
      </c>
      <c r="B2" s="86" t="s">
        <v>28</v>
      </c>
      <c r="C2" s="86" t="s">
        <v>28</v>
      </c>
      <c r="D2" s="87" t="s">
        <v>8</v>
      </c>
      <c r="E2" s="88" t="s">
        <v>28</v>
      </c>
      <c r="F2" s="19" t="s">
        <v>28</v>
      </c>
      <c r="G2" s="86" t="s">
        <v>28</v>
      </c>
      <c r="H2" s="86" t="s">
        <v>28</v>
      </c>
      <c r="I2" s="89" t="s">
        <v>28</v>
      </c>
      <c r="J2" s="88" t="s">
        <v>28</v>
      </c>
      <c r="K2" s="19" t="s">
        <v>28</v>
      </c>
      <c r="L2" s="86" t="s">
        <v>28</v>
      </c>
      <c r="M2" s="88" t="s">
        <v>28</v>
      </c>
      <c r="N2" s="88" t="s">
        <v>28</v>
      </c>
      <c r="O2" s="79"/>
      <c r="P2" s="123" t="s">
        <v>41</v>
      </c>
      <c r="Q2" s="74"/>
      <c r="R2" s="73"/>
    </row>
    <row r="3" spans="1:18" ht="24">
      <c r="A3" s="90" t="s">
        <v>7</v>
      </c>
      <c r="B3" s="91" t="s">
        <v>58</v>
      </c>
      <c r="C3" s="91">
        <v>2208003</v>
      </c>
      <c r="D3" s="91" t="s">
        <v>45</v>
      </c>
      <c r="E3" s="91" t="s">
        <v>59</v>
      </c>
      <c r="F3" s="91" t="s">
        <v>46</v>
      </c>
      <c r="G3" s="91" t="s">
        <v>47</v>
      </c>
      <c r="H3" s="92" t="s">
        <v>48</v>
      </c>
      <c r="I3" s="93">
        <v>38729</v>
      </c>
      <c r="J3" s="91">
        <v>6625</v>
      </c>
      <c r="K3" s="94">
        <v>622177.51</v>
      </c>
      <c r="L3" s="91"/>
      <c r="M3" s="91"/>
      <c r="N3" s="91"/>
      <c r="O3" s="79"/>
      <c r="P3" s="124"/>
      <c r="Q3" s="75"/>
      <c r="R3" s="73"/>
    </row>
  </sheetData>
  <sheetProtection password="8F9C" sheet="1" insertRows="0" deleteRows="0"/>
  <mergeCells count="1">
    <mergeCell ref="P2:P3"/>
  </mergeCells>
  <printOptions/>
  <pageMargins left="0.75" right="0.75" top="1" bottom="1" header="0.5" footer="0.5"/>
  <pageSetup blackAndWhite="1" fitToHeight="1" fitToWidth="1" horizontalDpi="600" verticalDpi="600" orientation="landscape" scale="32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zoomScale="90" zoomScaleNormal="90" zoomScalePageLayoutView="0" workbookViewId="0" topLeftCell="A1">
      <selection activeCell="J12" sqref="J12"/>
    </sheetView>
  </sheetViews>
  <sheetFormatPr defaultColWidth="13.8515625" defaultRowHeight="12.75"/>
  <cols>
    <col min="1" max="1" width="11.421875" style="96" customWidth="1"/>
    <col min="2" max="2" width="17.421875" style="71" bestFit="1" customWidth="1"/>
    <col min="3" max="3" width="30.421875" style="96" customWidth="1"/>
    <col min="4" max="4" width="19.8515625" style="96" customWidth="1"/>
    <col min="5" max="5" width="19.28125" style="96" bestFit="1" customWidth="1"/>
    <col min="6" max="6" width="15.8515625" style="97" bestFit="1" customWidth="1"/>
    <col min="7" max="7" width="16.140625" style="96" customWidth="1"/>
    <col min="8" max="8" width="15.7109375" style="96" customWidth="1"/>
    <col min="9" max="9" width="15.8515625" style="96" customWidth="1"/>
    <col min="10" max="10" width="15.8515625" style="96" bestFit="1" customWidth="1"/>
    <col min="11" max="11" width="19.421875" style="98" customWidth="1"/>
    <col min="12" max="12" width="15.8515625" style="96" bestFit="1" customWidth="1"/>
    <col min="13" max="13" width="20.57421875" style="96" customWidth="1"/>
    <col min="14" max="14" width="26.7109375" style="96" customWidth="1"/>
    <col min="15" max="16384" width="13.8515625" style="96" customWidth="1"/>
  </cols>
  <sheetData>
    <row r="1" spans="1:14" s="65" customFormat="1" ht="96.75" customHeight="1">
      <c r="A1" s="54" t="s">
        <v>15</v>
      </c>
      <c r="B1" s="99" t="s">
        <v>63</v>
      </c>
      <c r="C1" s="7" t="s">
        <v>64</v>
      </c>
      <c r="D1" s="7" t="s">
        <v>39</v>
      </c>
      <c r="E1" s="7" t="s">
        <v>65</v>
      </c>
      <c r="F1" s="15" t="s">
        <v>9</v>
      </c>
      <c r="G1" s="7" t="s">
        <v>66</v>
      </c>
      <c r="H1" s="7" t="s">
        <v>67</v>
      </c>
      <c r="I1" s="7" t="s">
        <v>68</v>
      </c>
      <c r="J1" s="7" t="s">
        <v>69</v>
      </c>
      <c r="K1" s="8" t="s">
        <v>70</v>
      </c>
      <c r="L1" s="7" t="s">
        <v>38</v>
      </c>
      <c r="M1" s="7" t="s">
        <v>71</v>
      </c>
      <c r="N1" s="7" t="s">
        <v>32</v>
      </c>
    </row>
    <row r="2" spans="1:14" s="65" customFormat="1" ht="30" customHeight="1">
      <c r="A2" s="56" t="s">
        <v>75</v>
      </c>
      <c r="B2" s="16" t="s">
        <v>28</v>
      </c>
      <c r="C2" s="4" t="s">
        <v>28</v>
      </c>
      <c r="D2" s="4" t="s">
        <v>28</v>
      </c>
      <c r="E2" s="4" t="s">
        <v>28</v>
      </c>
      <c r="F2" s="16" t="s">
        <v>28</v>
      </c>
      <c r="G2" s="4" t="s">
        <v>28</v>
      </c>
      <c r="H2" s="4" t="s">
        <v>28</v>
      </c>
      <c r="I2" s="4" t="s">
        <v>28</v>
      </c>
      <c r="J2" s="4" t="s">
        <v>28</v>
      </c>
      <c r="K2" s="12" t="s">
        <v>28</v>
      </c>
      <c r="L2" s="4" t="s">
        <v>72</v>
      </c>
      <c r="M2" s="4" t="s">
        <v>8</v>
      </c>
      <c r="N2" s="4" t="s">
        <v>28</v>
      </c>
    </row>
    <row r="3" spans="1:14" s="95" customFormat="1" ht="48.75" customHeight="1">
      <c r="A3" s="100"/>
      <c r="B3" s="101" t="s">
        <v>58</v>
      </c>
      <c r="C3" s="13" t="s">
        <v>16</v>
      </c>
      <c r="D3" s="13" t="s">
        <v>53</v>
      </c>
      <c r="E3" s="13" t="s">
        <v>36</v>
      </c>
      <c r="F3" s="17"/>
      <c r="G3" s="13" t="s">
        <v>55</v>
      </c>
      <c r="H3" s="102">
        <v>1</v>
      </c>
      <c r="I3" s="103">
        <v>500000</v>
      </c>
      <c r="J3" s="103">
        <f>SUM(H3*I3)</f>
        <v>500000</v>
      </c>
      <c r="K3" s="104">
        <v>35825</v>
      </c>
      <c r="L3" s="102" t="s">
        <v>52</v>
      </c>
      <c r="M3" s="14" t="s">
        <v>35</v>
      </c>
      <c r="N3" s="102"/>
    </row>
    <row r="4" spans="1:14" ht="39" customHeight="1">
      <c r="A4" s="105" t="s">
        <v>73</v>
      </c>
      <c r="B4" s="106" t="s">
        <v>18</v>
      </c>
      <c r="C4" s="13" t="s">
        <v>27</v>
      </c>
      <c r="D4" s="13" t="s">
        <v>53</v>
      </c>
      <c r="E4" s="13" t="s">
        <v>36</v>
      </c>
      <c r="F4" s="17" t="s">
        <v>10</v>
      </c>
      <c r="G4" s="13" t="s">
        <v>55</v>
      </c>
      <c r="H4" s="102">
        <v>1</v>
      </c>
      <c r="I4" s="103">
        <v>525050.65</v>
      </c>
      <c r="J4" s="103">
        <f>SUM(H4*I4)</f>
        <v>525050.65</v>
      </c>
      <c r="K4" s="104">
        <v>36130</v>
      </c>
      <c r="L4" s="102" t="s">
        <v>52</v>
      </c>
      <c r="M4" s="14" t="s">
        <v>35</v>
      </c>
      <c r="N4" s="102"/>
    </row>
    <row r="5" spans="1:14" ht="39" customHeight="1">
      <c r="A5" s="107"/>
      <c r="B5" s="106" t="s">
        <v>11</v>
      </c>
      <c r="C5" s="13" t="s">
        <v>27</v>
      </c>
      <c r="D5" s="13" t="s">
        <v>53</v>
      </c>
      <c r="E5" s="13" t="s">
        <v>36</v>
      </c>
      <c r="F5" s="17">
        <v>2222</v>
      </c>
      <c r="G5" s="13" t="s">
        <v>55</v>
      </c>
      <c r="H5" s="102">
        <v>1</v>
      </c>
      <c r="I5" s="103">
        <v>2356201</v>
      </c>
      <c r="J5" s="103">
        <f>SUM(H5*I5)</f>
        <v>2356201</v>
      </c>
      <c r="K5" s="104">
        <v>36130</v>
      </c>
      <c r="L5" s="102" t="s">
        <v>52</v>
      </c>
      <c r="M5" s="14">
        <v>22222</v>
      </c>
      <c r="N5" s="102"/>
    </row>
    <row r="6" ht="12.75" customHeight="1"/>
    <row r="7" ht="12.75" customHeight="1"/>
    <row r="8" ht="12.75" customHeight="1"/>
    <row r="9" ht="12.75" customHeight="1"/>
    <row r="10" ht="12.75" customHeight="1"/>
  </sheetData>
  <sheetProtection password="8F9C" sheet="1" insertRows="0" deleteRows="0"/>
  <conditionalFormatting sqref="M3">
    <cfRule type="expression" priority="2" dxfId="1" stopIfTrue="1">
      <formula>IF(AND(ABS((M3-#REF!)/#REF!)&gt;=0.05,ABS(#REF!-M3)&gt;=25000),(M3)&gt;=0,"")</formula>
    </cfRule>
  </conditionalFormatting>
  <conditionalFormatting sqref="M4">
    <cfRule type="expression" priority="1" dxfId="1" stopIfTrue="1">
      <formula>IF(AND(ABS((M4-#REF!)/#REF!)&gt;=0.05,ABS(#REF!-M4)&gt;=25000),(M4)&gt;=0,"")</formula>
    </cfRule>
  </conditionalFormatting>
  <conditionalFormatting sqref="M5">
    <cfRule type="expression" priority="5" dxfId="1" stopIfTrue="1">
      <formula>IF(AND(ABS((M5-#REF!)/#REF!)&gt;=0.05,ABS(#REF!-M5)&gt;=25000),(M5)&gt;=0,"")</formula>
    </cfRule>
  </conditionalFormatting>
  <printOptions/>
  <pageMargins left="0.75" right="0.75" top="1" bottom="1" header="0.5" footer="0.5"/>
  <pageSetup blackAndWhite="1" fitToHeight="1" fitToWidth="1" horizontalDpi="600" verticalDpi="600" orientation="landscape" scale="44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"/>
  <sheetViews>
    <sheetView zoomScale="130" zoomScaleNormal="130" zoomScalePageLayoutView="0" workbookViewId="0" topLeftCell="A1">
      <selection activeCell="B16" sqref="B16"/>
    </sheetView>
  </sheetViews>
  <sheetFormatPr defaultColWidth="11.421875" defaultRowHeight="12.75"/>
  <cols>
    <col min="1" max="1" width="11.8515625" style="111" customWidth="1"/>
    <col min="2" max="2" width="21.28125" style="111" customWidth="1"/>
    <col min="3" max="3" width="23.00390625" style="111" customWidth="1"/>
    <col min="4" max="4" width="12.28125" style="111" customWidth="1"/>
    <col min="5" max="5" width="13.421875" style="112" customWidth="1"/>
    <col min="6" max="6" width="17.00390625" style="111" customWidth="1"/>
    <col min="7" max="7" width="23.421875" style="111" customWidth="1"/>
    <col min="8" max="8" width="11.8515625" style="111" customWidth="1"/>
    <col min="9" max="9" width="11.421875" style="111" customWidth="1"/>
    <col min="10" max="10" width="18.421875" style="111" customWidth="1"/>
    <col min="11" max="16384" width="11.421875" style="111" customWidth="1"/>
  </cols>
  <sheetData>
    <row r="1" spans="1:7" s="71" customFormat="1" ht="54" customHeight="1">
      <c r="A1" s="79" t="s">
        <v>12</v>
      </c>
      <c r="B1" s="10" t="s">
        <v>22</v>
      </c>
      <c r="C1" s="11" t="s">
        <v>23</v>
      </c>
      <c r="D1" s="11" t="s">
        <v>60</v>
      </c>
      <c r="E1" s="18" t="s">
        <v>24</v>
      </c>
      <c r="F1" s="11" t="s">
        <v>25</v>
      </c>
      <c r="G1" s="11" t="s">
        <v>32</v>
      </c>
    </row>
    <row r="2" spans="1:7" s="109" customFormat="1" ht="30">
      <c r="A2" s="113" t="s">
        <v>75</v>
      </c>
      <c r="B2" s="2" t="s">
        <v>28</v>
      </c>
      <c r="C2" s="2" t="s">
        <v>5</v>
      </c>
      <c r="D2" s="3" t="s">
        <v>8</v>
      </c>
      <c r="E2" s="108" t="s">
        <v>28</v>
      </c>
      <c r="F2" s="2" t="s">
        <v>8</v>
      </c>
      <c r="G2" s="2" t="s">
        <v>28</v>
      </c>
    </row>
    <row r="3" spans="1:7" s="110" customFormat="1" ht="36">
      <c r="A3" s="1" t="s">
        <v>6</v>
      </c>
      <c r="B3" s="114" t="s">
        <v>33</v>
      </c>
      <c r="C3" s="115" t="s">
        <v>34</v>
      </c>
      <c r="D3" s="115" t="s">
        <v>61</v>
      </c>
      <c r="E3" s="116">
        <v>1596486.39</v>
      </c>
      <c r="F3" s="115" t="s">
        <v>35</v>
      </c>
      <c r="G3" s="115"/>
    </row>
  </sheetData>
  <sheetProtection password="8F9C" sheet="1" insertRows="0" deleteRows="0"/>
  <conditionalFormatting sqref="F3">
    <cfRule type="expression" priority="6" dxfId="1" stopIfTrue="1">
      <formula>IF(AND(ABS((F3-#REF!)/#REF!)&gt;=0.05,ABS(#REF!-F3)&gt;=25000),(F3)&gt;=0,"")</formula>
    </cfRule>
  </conditionalFormatting>
  <conditionalFormatting sqref="E3">
    <cfRule type="expression" priority="5" dxfId="0" stopIfTrue="1">
      <formula>IF(AND(ABS((E3-#REF!)/E3)&gt;=0.05,ABS(#REF!-E3)&gt;=25000),(E3)&gt;=0,"")</formula>
    </cfRule>
  </conditionalFormatting>
  <printOptions/>
  <pageMargins left="0.75" right="0.75" top="1" bottom="1" header="0.5" footer="0.5"/>
  <pageSetup blackAndWhite="1" fitToHeight="1" fitToWidth="1" horizontalDpi="600" verticalDpi="600" orientation="landscape" scale="92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JPLCHATS Template</dc:title>
  <dc:subject/>
  <dc:creator>JPL</dc:creator>
  <cp:keywords/>
  <dc:description/>
  <cp:lastModifiedBy>Chorbajian, Karen (2630)</cp:lastModifiedBy>
  <cp:lastPrinted>2009-12-07T18:59:37Z</cp:lastPrinted>
  <dcterms:created xsi:type="dcterms:W3CDTF">2004-11-12T22:05:56Z</dcterms:created>
  <dcterms:modified xsi:type="dcterms:W3CDTF">2019-06-18T13:59:30Z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-404158743</vt:i4>
  </property>
  <property fmtid="{D5CDD505-2E9C-101B-9397-08002B2CF9AE}" pid="3" name="_EmailEntryID">
    <vt:lpwstr>00000000FF932A5232CC9B49B733245EC595C8FE0700FD9B0011530E39488D05C260287EFE920026D361193D0000BF9C87AC84D7914EB1A0C95891B28E13000167E83B850000</vt:lpwstr>
  </property>
  <property fmtid="{D5CDD505-2E9C-101B-9397-08002B2CF9AE}" pid="4" name="_EmailStoreID0">
    <vt:lpwstr>0000000038A1BB1005E5101AA1BB08002B2A56C20000454D534D44422E444C4C00000000000000001B55FA20AA6611CD9BC800AA002FC45A0C0000004D69636861656C2E492E4372757A2D48657272657261406A706C2E6E6173612E676F76002F6F3D554D53204F7267616E697A6174696F6E2F6F753D45786368616E67652</vt:lpwstr>
  </property>
  <property fmtid="{D5CDD505-2E9C-101B-9397-08002B2CF9AE}" pid="5" name="_EmailStoreID1">
    <vt:lpwstr>041646D696E6973747261746976652047726F7570202846594449424F484632335350444C54292F636E3D526563697069656E74732F636E3D4D69636861656C2E492E4372757A2D4865727265726100E94632F45A00000002000000100000004D00690063006800610065006C002E0049002E004300720075007A002D004800</vt:lpwstr>
  </property>
  <property fmtid="{D5CDD505-2E9C-101B-9397-08002B2CF9AE}" pid="6" name="_EmailStoreID2">
    <vt:lpwstr>65007200720065007200610040006A0070006C002E006E006100730061002E0067006F00760000000000</vt:lpwstr>
  </property>
</Properties>
</file>